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H16" i="4"/>
  <c r="E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<sst xmlns="http://schemas.openxmlformats.org/spreadsheetml/2006/main" count="99" uniqueCount="51">
  <si>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</si>
  <si>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</si>
  <si>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</si>
  <si>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</si>
  <si>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</si>
  <si>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</si>
  <si>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</si>
  <si>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</si>
  <si>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</si>
  <si>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</si>
  <si>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</si>
  <si>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</si>
  <si>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</si>
  <si>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</si>
  <si>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</si>
  <si>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</si>
  <si>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</si>
  <si>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</si>
  <si>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</si>
  <si>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</si>
  <si>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</si>
  <si>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</si>
  <si>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</si>
  <si>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</si>
  <si>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</si>
  <si>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</si>
  <si>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</si>
  <si>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</si>
  <si>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</si>
  <si>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</si>
  <si>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</si>
  <si>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</si>
  <si>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</si>
  <si>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</si>
  <si>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</si>
  <si>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</si>
  <si>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</si>
  <si>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</si>
  <si>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</si>
  <si>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</si>
  <si>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</si>
  <si>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</si>
  <si>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</si>
  <si>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</si>
  <si>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</si>
  <si>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</si>
  <si>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</si>
  <si>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</si>
  <si>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</si>
  <si>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JUNTA MUNICIPAL DE AGUA POTABLE Y ALCANTARILLADO DE CORTAZAR, GTO.
ESTADO ANALÍTICO DE INGRESOS
DEL 1 DE ENERO AL 31 DE DICIEMBRE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</si>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</sst>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7" fillId="0" borderId="0" xfId="9" applyFont="1" applyAlignment="1" applyProtection="1">
      <alignment vertical="top"/>
    </xf>
    <xf numFmtId="0" fontId="7" fillId="0" borderId="0" xfId="9" applyFont="1" applyAlignment="1" applyProtection="1">
      <alignment vertical="top" wrapText="1"/>
      <protection locked="0"/>
    </xf>
    <xf numFmtId="4" fontId="7" fillId="0" borderId="0" xfId="9" applyNumberFormat="1" applyFont="1" applyAlignment="1" applyProtection="1">
      <alignment vertical="top"/>
      <protection locked="0"/>
    </xf>
    <xf numFmtId="0" fontId="7" fillId="0" borderId="0" xfId="9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left" vertical="top" wrapText="1" indent="2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8" fillId="0" borderId="0" xfId="9" applyFont="1" applyBorder="1" applyAlignment="1" applyProtection="1">
      <alignment horizontal="center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topLeftCell="A43" zoomScaleNormal="100" workbookViewId="0">
      <selection activeCell="B47" sqref="B47:I5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49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131672</v>
      </c>
      <c r="D9" s="22">
        <v>362756.34</v>
      </c>
      <c r="E9" s="22">
        <f t="shared" si="0"/>
        <v>494428.34</v>
      </c>
      <c r="F9" s="22">
        <v>313087.61</v>
      </c>
      <c r="G9" s="22">
        <v>313087.61</v>
      </c>
      <c r="H9" s="22">
        <f t="shared" si="1"/>
        <v>181415.61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65043281</v>
      </c>
      <c r="D11" s="22">
        <v>-3088357.95</v>
      </c>
      <c r="E11" s="22">
        <f t="shared" si="2"/>
        <v>61954923.049999997</v>
      </c>
      <c r="F11" s="22">
        <v>60910779.57</v>
      </c>
      <c r="G11" s="22">
        <v>60910779.57</v>
      </c>
      <c r="H11" s="22">
        <f t="shared" si="3"/>
        <v>-4132501.4299999997</v>
      </c>
      <c r="I11" s="45" t="s">
        <v>42</v>
      </c>
    </row>
    <row r="12" spans="1:9" ht="22.5" x14ac:dyDescent="0.2">
      <c r="A12" s="40"/>
      <c r="B12" s="43" t="s">
        <v>25</v>
      </c>
      <c r="C12" s="22">
        <v>2137320</v>
      </c>
      <c r="D12" s="22">
        <v>-61224</v>
      </c>
      <c r="E12" s="22">
        <f t="shared" si="2"/>
        <v>2076096</v>
      </c>
      <c r="F12" s="22">
        <v>2036458</v>
      </c>
      <c r="G12" s="22">
        <v>2036458</v>
      </c>
      <c r="H12" s="22">
        <f t="shared" si="3"/>
        <v>-100862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8450362.9199999999</v>
      </c>
      <c r="E14" s="22">
        <f t="shared" ref="E14" si="4">C14+D14</f>
        <v>8450362.9199999999</v>
      </c>
      <c r="F14" s="22">
        <v>8450362.9199999999</v>
      </c>
      <c r="G14" s="22">
        <v>8450362.9199999999</v>
      </c>
      <c r="H14" s="22">
        <f t="shared" ref="H14" si="5">G14-C14</f>
        <v>8450362.9199999999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67312273</v>
      </c>
      <c r="D16" s="23">
        <f t="shared" ref="D16:H16" si="6">SUM(D5:D14)</f>
        <v>5663537.3099999996</v>
      </c>
      <c r="E16" s="23">
        <f t="shared" si="6"/>
        <v>72975810.310000002</v>
      </c>
      <c r="F16" s="23">
        <f t="shared" si="6"/>
        <v>71710688.099999994</v>
      </c>
      <c r="G16" s="11">
        <f t="shared" si="6"/>
        <v>71710688.099999994</v>
      </c>
      <c r="H16" s="12">
        <f t="shared" si="6"/>
        <v>4398415.0999999996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67312273</v>
      </c>
      <c r="D31" s="26">
        <f t="shared" si="14"/>
        <v>-2786825.6100000003</v>
      </c>
      <c r="E31" s="26">
        <f t="shared" si="14"/>
        <v>64525447.390000001</v>
      </c>
      <c r="F31" s="26">
        <f t="shared" si="14"/>
        <v>63260325.18</v>
      </c>
      <c r="G31" s="26">
        <f t="shared" si="14"/>
        <v>63260325.18</v>
      </c>
      <c r="H31" s="26">
        <f t="shared" si="14"/>
        <v>-4051947.82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131672</v>
      </c>
      <c r="D33" s="25">
        <v>362756.34</v>
      </c>
      <c r="E33" s="25">
        <f>C33+D33</f>
        <v>494428.34</v>
      </c>
      <c r="F33" s="25">
        <v>313087.61</v>
      </c>
      <c r="G33" s="25">
        <v>313087.61</v>
      </c>
      <c r="H33" s="25">
        <f t="shared" ref="H33:H34" si="15">G33-C33</f>
        <v>181415.61</v>
      </c>
      <c r="I33" s="45" t="s">
        <v>40</v>
      </c>
    </row>
    <row r="34" spans="1:9" x14ac:dyDescent="0.2">
      <c r="A34" s="16"/>
      <c r="B34" s="17" t="s">
        <v>32</v>
      </c>
      <c r="C34" s="25">
        <v>65043281</v>
      </c>
      <c r="D34" s="25">
        <v>-3088357.95</v>
      </c>
      <c r="E34" s="25">
        <f>C34+D34</f>
        <v>61954923.049999997</v>
      </c>
      <c r="F34" s="25">
        <v>60910779.57</v>
      </c>
      <c r="G34" s="25">
        <v>60910779.57</v>
      </c>
      <c r="H34" s="25">
        <f t="shared" si="15"/>
        <v>-4132501.4299999997</v>
      </c>
      <c r="I34" s="45" t="s">
        <v>42</v>
      </c>
    </row>
    <row r="35" spans="1:9" ht="22.5" x14ac:dyDescent="0.2">
      <c r="A35" s="16"/>
      <c r="B35" s="17" t="s">
        <v>26</v>
      </c>
      <c r="C35" s="25">
        <v>2137320</v>
      </c>
      <c r="D35" s="25">
        <v>-61224</v>
      </c>
      <c r="E35" s="25">
        <f>C35+D35</f>
        <v>2076096</v>
      </c>
      <c r="F35" s="25">
        <v>2036458</v>
      </c>
      <c r="G35" s="25">
        <v>2036458</v>
      </c>
      <c r="H35" s="25">
        <f t="shared" ref="H35" si="16">G35-C35</f>
        <v>-100862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8450362.9199999999</v>
      </c>
      <c r="E37" s="26">
        <f t="shared" si="17"/>
        <v>8450362.9199999999</v>
      </c>
      <c r="F37" s="26">
        <f t="shared" si="17"/>
        <v>8450362.9199999999</v>
      </c>
      <c r="G37" s="26">
        <f t="shared" si="17"/>
        <v>8450362.9199999999</v>
      </c>
      <c r="H37" s="26">
        <f t="shared" si="17"/>
        <v>8450362.9199999999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8450362.9199999999</v>
      </c>
      <c r="E38" s="25">
        <f>C38+D38</f>
        <v>8450362.9199999999</v>
      </c>
      <c r="F38" s="25">
        <v>8450362.9199999999</v>
      </c>
      <c r="G38" s="25">
        <v>8450362.9199999999</v>
      </c>
      <c r="H38" s="25">
        <f>G38-C38</f>
        <v>8450362.9199999999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67312273</v>
      </c>
      <c r="D39" s="23">
        <f t="shared" ref="D39:H39" si="18">SUM(D37+D31+D21)</f>
        <v>5663537.3099999996</v>
      </c>
      <c r="E39" s="23">
        <f t="shared" si="18"/>
        <v>72975810.310000002</v>
      </c>
      <c r="F39" s="23">
        <f t="shared" si="18"/>
        <v>71710688.099999994</v>
      </c>
      <c r="G39" s="23">
        <f t="shared" si="18"/>
        <v>71710688.099999994</v>
      </c>
      <c r="H39" s="12">
        <f t="shared" si="18"/>
        <v>4398415.0999999996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5" spans="1:9" x14ac:dyDescent="0.2">
      <c r="B45" s="46" t="s">
        <v>50</v>
      </c>
      <c r="C45" s="47"/>
      <c r="D45" s="48"/>
      <c r="E45" s="48"/>
      <c r="F45" s="48"/>
      <c r="G45" s="48"/>
      <c r="H45" s="48"/>
    </row>
    <row r="46" spans="1:9" x14ac:dyDescent="0.2">
      <c r="B46" s="47"/>
      <c r="C46" s="47"/>
      <c r="D46" s="48"/>
      <c r="E46" s="48"/>
      <c r="F46" s="48"/>
      <c r="G46" s="48"/>
      <c r="H46" s="48"/>
    </row>
    <row r="47" spans="1:9" x14ac:dyDescent="0.2">
      <c r="B47" s="47"/>
      <c r="C47" s="47"/>
      <c r="D47" s="48"/>
      <c r="E47" s="48"/>
      <c r="F47" s="48"/>
      <c r="G47" s="48"/>
      <c r="H47" s="48"/>
    </row>
    <row r="48" spans="1:9" x14ac:dyDescent="0.2">
      <c r="B48" s="47"/>
      <c r="C48" s="47"/>
      <c r="D48" s="47"/>
      <c r="E48" s="48"/>
      <c r="F48" s="48"/>
      <c r="G48" s="48"/>
      <c r="H48" s="48"/>
    </row>
    <row r="49" spans="2:8" x14ac:dyDescent="0.2">
      <c r="B49" s="47"/>
      <c r="C49" s="49"/>
      <c r="D49" s="48"/>
      <c r="E49" s="48"/>
      <c r="F49" s="48"/>
      <c r="G49" s="49"/>
      <c r="H49" s="48"/>
    </row>
    <row r="50" spans="2:8" x14ac:dyDescent="0.2">
      <c r="B50" s="50"/>
      <c r="C50" s="52"/>
      <c r="D50" s="52"/>
      <c r="E50" s="51"/>
      <c r="F50" s="51"/>
      <c r="G50" s="52"/>
      <c r="H50" s="52"/>
    </row>
  </sheetData>
  <sheetProtection formatCells="0" formatColumns="0" formatRows="0" insertRows="0" autoFilter="0"/>
  <mergeCells count="11">
    <mergeCell ref="C50:D50"/>
    <mergeCell ref="G50:H50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2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2021-01-27T23:39:52Z</cp:lastPrinted>
  <dcterms:created xsi:type="dcterms:W3CDTF">2012-12-11T20:48:19Z</dcterms:created>
  <dcterms:modified xsi:type="dcterms:W3CDTF">2021-01-27T23:59:40Z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